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0" windowWidth="23640" windowHeight="9795"/>
  </bookViews>
  <sheets>
    <sheet name="DỰ TOÁN năm chẵn" sheetId="1" r:id="rId1"/>
  </sheets>
  <calcPr calcId="145621"/>
</workbook>
</file>

<file path=xl/calcChain.xml><?xml version="1.0" encoding="utf-8"?>
<calcChain xmlns="http://schemas.openxmlformats.org/spreadsheetml/2006/main">
  <c r="C33" i="1" l="1"/>
  <c r="C32" i="1" s="1"/>
  <c r="E31" i="1"/>
  <c r="E30" i="1"/>
  <c r="E29" i="1" s="1"/>
  <c r="E28" i="1" s="1"/>
  <c r="C27" i="1"/>
  <c r="E27" i="1" s="1"/>
  <c r="E26" i="1"/>
  <c r="E25" i="1"/>
  <c r="E24" i="1"/>
  <c r="E21" i="1"/>
  <c r="E20" i="1" s="1"/>
  <c r="E19" i="1"/>
  <c r="E18" i="1"/>
  <c r="E17" i="1"/>
  <c r="E16" i="1" s="1"/>
  <c r="C14" i="1"/>
  <c r="E14" i="1" s="1"/>
  <c r="E13" i="1"/>
  <c r="E12" i="1"/>
  <c r="E11" i="1"/>
  <c r="E8" i="1"/>
  <c r="E7" i="1" s="1"/>
  <c r="E6" i="1" s="1"/>
  <c r="D8" i="1"/>
  <c r="E15" i="1" l="1"/>
  <c r="E5" i="1" s="1"/>
  <c r="E33" i="1"/>
  <c r="E32" i="1" s="1"/>
</calcChain>
</file>

<file path=xl/sharedStrings.xml><?xml version="1.0" encoding="utf-8"?>
<sst xmlns="http://schemas.openxmlformats.org/spreadsheetml/2006/main" count="45" uniqueCount="29">
  <si>
    <r>
      <rPr>
        <b/>
        <sz val="14"/>
        <color rgb="FFFF0000"/>
        <rFont val="Times New Roman"/>
        <family val="1"/>
      </rPr>
      <t>PHỤ LỤC DỰ TOÁN CÁC NĂM CHẴN</t>
    </r>
    <r>
      <rPr>
        <b/>
        <sz val="14"/>
        <rFont val="Times New Roman"/>
        <family val="1"/>
      </rPr>
      <t xml:space="preserve">
Mức chi thăm, tặng quà đối với Trung tâm Chăm sóc và Điều dưỡng người có công, người có công thân nhân người có công với cách mạng nhân dịp Lễ, Tết 
và mức hỗ trợ bổ sung đối với người đang thờ cúng liệt sĩ thuộc diện hộ nghèo, hộ cận nghèo trên địa bàn tỉnh Gia Lai</t>
    </r>
    <r>
      <rPr>
        <i/>
        <sz val="14"/>
        <rFont val="Times New Roman"/>
        <family val="1"/>
      </rPr>
      <t xml:space="preserve">
(Kèm theo Tờ trình số     /TTr-SNV ngày   /10/2025 của Sở Nội vụ tỉnh Gia Lai)</t>
    </r>
  </si>
  <si>
    <t>Stt</t>
  </si>
  <si>
    <t>Loại đối tượng</t>
  </si>
  <si>
    <t>Số suất quà dự kiến</t>
  </si>
  <si>
    <t>Mức chi</t>
  </si>
  <si>
    <t>Kinh phí (đồng)</t>
  </si>
  <si>
    <t>Tổng cộng (I)+(II)+(III)</t>
  </si>
  <si>
    <t>I</t>
  </si>
  <si>
    <t>Ngày Tết Nguyên đán (1+2)</t>
  </si>
  <si>
    <t xml:space="preserve">Lãnh đạo Tỉnh ủy-HĐND-UBND-UBMTTQVN thăm, tặng quà: </t>
  </si>
  <si>
    <t>*</t>
  </si>
  <si>
    <t>ThămTrung tâm Chăm sóc và Điều dưỡng người có công</t>
  </si>
  <si>
    <t xml:space="preserve">Quà bằng tiền mặt </t>
  </si>
  <si>
    <t>Quà bằng hiện vật</t>
  </si>
  <si>
    <t>Thăm, tặng quà người có công với cách mạng, nhân nhân liệt sĩ hưởng trợ cấp hằng tháng (mỗi xã/phường 05 suất)</t>
  </si>
  <si>
    <t>Tỉnh ủy-HĐND-UBND-UBMTTQVN tặng người có công với cách mạng, nhân nhân liệt sĩ hưởng trợ cấp hằng tháng và người thờ cúng liệt sĩ (quà hiện vật)</t>
  </si>
  <si>
    <t>II</t>
  </si>
  <si>
    <t>Các ngày Lễ (1+2+3)</t>
  </si>
  <si>
    <t>Lễ (Kỷ niệm giải phóng hoàn toàn Miền nam thống nhất đất nước 30/4)</t>
  </si>
  <si>
    <r>
      <t xml:space="preserve">Lãnh đạo Tỉnh ủy-HĐND-UBND-UBMTTQVN thăm, tặng quà người có công với cách mạng, nhân nhân liệt sĩ hưởng trợ cấp hằng tháng </t>
    </r>
    <r>
      <rPr>
        <b/>
        <i/>
        <sz val="14"/>
        <rFont val="Times New Roman"/>
        <family val="1"/>
      </rPr>
      <t>(mỗi xã/phường 05 suất)</t>
    </r>
  </si>
  <si>
    <t>Lễ (Kỷ niệm ngày Thương binh - Liệt sĩ 27/7)</t>
  </si>
  <si>
    <r>
      <t xml:space="preserve">Lãnh đạo Tỉnh ủy-HĐND-UBND-UBMTTQVN thăm, tặng quà: </t>
    </r>
    <r>
      <rPr>
        <sz val="14"/>
        <rFont val="Times New Roman"/>
        <family val="1"/>
      </rPr>
      <t>Trung tâm Chăm sóc và Điều dưỡng người có công</t>
    </r>
  </si>
  <si>
    <r>
      <t xml:space="preserve">Lãnh đạo Tỉnh ủy-HĐND-UBND-UBMTTQVN thăm, tặng quà người có công với cách mạng, nhân nhân liệt sĩ hưởng trợ cấp hằng tháng </t>
    </r>
    <r>
      <rPr>
        <b/>
        <i/>
        <sz val="14"/>
        <rFont val="Times New Roman"/>
        <family val="1"/>
      </rPr>
      <t>(mỗi xã 05 suất)</t>
    </r>
  </si>
  <si>
    <t>Tỉnh ủy-HĐND-UBND-UBMTTQVN tặng người có công với cách mạng, nhân nhân liệt sĩ hưởng trợ cấp hằng tháng và người thờ cúng liệt sĩ (quà tiền mặt)</t>
  </si>
  <si>
    <t>Lễ (Kỷ niệm Cách mạng Tháng Tám và Quốc khánh 2/9)</t>
  </si>
  <si>
    <r>
      <t xml:space="preserve">Lãnh đạo Tỉnh ủy-HĐND-UBND-UBMTTQVN thăm, tặng quà thăm, tặng quà người có công với cách mạng, nhân nhân liệt sĩ hưởng trợ cấp hằng tháng </t>
    </r>
    <r>
      <rPr>
        <b/>
        <i/>
        <sz val="14"/>
        <rFont val="Times New Roman"/>
        <family val="1"/>
      </rPr>
      <t>(mỗi xã/phường 05 suất)</t>
    </r>
  </si>
  <si>
    <t>III</t>
  </si>
  <si>
    <t>KINH PHÍ NGƯỜI THỜ CÚNG LIỆT SĨ THUỘC DIỆN HỘ NGHÈO, HỘ CẬN NGHÈO</t>
  </si>
  <si>
    <t>Tổng số đối tượng thờ cúng liệt sĩ thuộc diện hộ nghèo, cận nghèo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</si>
</sst>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_₫_-;\-* #,##0\ _₫_-;_-* &quot;-&quot;\ _₫_-;_-@_-"/>
  </numFmts>
  <fonts count="11" x14ac:knownFonts="1">
    <font>
      <sz val="12"/>
      <name val="Times New Roman"/>
      <family val="1"/>
    </font>
    <font>
      <sz val="12"/>
      <name val="Times New Roman"/>
      <family val="1"/>
    </font>
    <font>
      <sz val="14"/>
      <name val="Times New Roman"/>
      <family val="1"/>
    </font>
    <font>
      <b/>
      <sz val="14"/>
      <name val="Times New Roman"/>
      <family val="1"/>
    </font>
    <font>
      <b/>
      <sz val="14"/>
      <color rgb="FFFF0000"/>
      <name val="Times New Roman"/>
      <family val="1"/>
    </font>
    <font>
      <i/>
      <sz val="14"/>
      <name val="Times New Roman"/>
      <family val="1"/>
    </font>
    <font>
      <b/>
      <sz val="13"/>
      <name val="Times New Roman"/>
      <family val="1"/>
    </font>
    <font>
      <b/>
      <i/>
      <sz val="14"/>
      <name val="Times New Roman"/>
      <family val="1"/>
    </font>
    <font>
      <b/>
      <i/>
      <sz val="13"/>
      <name val="Times New Roman"/>
      <family val="1"/>
    </font>
    <font>
      <sz val="13"/>
      <name val="Times New Roman"/>
      <family val="1"/>
    </font>
    <font>
      <i/>
      <sz val="13"/>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4">
    <xf numFmtId="0" fontId="0" fillId="0" borderId="0" xfId="0"/>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1" fontId="6" fillId="0" borderId="1" xfId="1" applyNumberFormat="1" applyFont="1" applyFill="1" applyBorder="1" applyAlignment="1">
      <alignment horizontal="center" vertical="center" wrapText="1"/>
    </xf>
    <xf numFmtId="3" fontId="6"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3" fontId="8" fillId="0"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0" xfId="0" applyFont="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3" fontId="9" fillId="0" borderId="1" xfId="0" applyNumberFormat="1" applyFont="1" applyFill="1" applyBorder="1" applyAlignment="1">
      <alignment horizontal="right" vertical="center" wrapText="1"/>
    </xf>
    <xf numFmtId="0" fontId="7" fillId="0" borderId="0" xfId="0" applyFont="1" applyAlignment="1">
      <alignment vertical="center" wrapText="1"/>
    </xf>
    <xf numFmtId="0" fontId="3" fillId="0" borderId="0" xfId="0" applyFont="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horizontal="right" vertical="center" wrapText="1"/>
    </xf>
    <xf numFmtId="3" fontId="10" fillId="0" borderId="1" xfId="0" applyNumberFormat="1" applyFont="1" applyFill="1" applyBorder="1" applyAlignment="1">
      <alignment horizontal="right" vertical="center" wrapText="1"/>
    </xf>
    <xf numFmtId="3" fontId="9" fillId="0" borderId="1" xfId="0" applyNumberFormat="1" applyFont="1" applyFill="1" applyBorder="1" applyAlignment="1">
      <alignment horizontal="center" vertical="center" wrapText="1"/>
    </xf>
    <xf numFmtId="164" fontId="9" fillId="0" borderId="1" xfId="1" applyFont="1" applyFill="1" applyBorder="1" applyAlignment="1">
      <alignment horizontal="right" vertical="center" wrapText="1"/>
    </xf>
    <xf numFmtId="0" fontId="3" fillId="0" borderId="1" xfId="0" applyFont="1" applyBorder="1" applyAlignment="1">
      <alignment vertical="center" wrapText="1"/>
    </xf>
    <xf numFmtId="3"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3" fontId="2" fillId="0" borderId="1" xfId="0" applyNumberFormat="1" applyFont="1" applyBorder="1" applyAlignment="1">
      <alignment horizontal="center" vertical="center"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33"/>
  <sheetViews>
    <sheetView tabSelected="1" workbookViewId="0">
      <selection activeCell="H8" sqref="H8"/>
    </sheetView>
  </sheetViews>
  <sheetFormatPr defaultRowHeight="18.75" x14ac:dyDescent="0.25"/>
  <cols>
    <col min="1" max="1" width="4.75" style="1" customWidth="1"/>
    <col min="2" max="2" width="52.125" style="2" customWidth="1"/>
    <col min="3" max="3" width="8.75" style="1" customWidth="1"/>
    <col min="4" max="4" width="11.125" style="1" bestFit="1" customWidth="1"/>
    <col min="5" max="5" width="15.5" style="1" customWidth="1"/>
    <col min="6" max="6" width="11.625" style="2" customWidth="1"/>
    <col min="7" max="16384" width="9" style="2"/>
  </cols>
  <sheetData>
    <row r="1" spans="1:5" x14ac:dyDescent="0.25">
      <c r="E1" s="3"/>
    </row>
    <row r="2" spans="1:5" ht="134.25" customHeight="1" x14ac:dyDescent="0.25">
      <c r="A2" s="4" t="s">
        <v>0</v>
      </c>
      <c r="B2" s="4"/>
      <c r="C2" s="4"/>
      <c r="D2" s="4"/>
      <c r="E2" s="4"/>
    </row>
    <row r="3" spans="1:5" ht="9.75" customHeight="1" x14ac:dyDescent="0.25">
      <c r="A3" s="4"/>
      <c r="B3" s="4"/>
      <c r="C3" s="4"/>
      <c r="D3" s="4"/>
      <c r="E3" s="4"/>
    </row>
    <row r="4" spans="1:5" ht="56.25" x14ac:dyDescent="0.25">
      <c r="A4" s="5" t="s">
        <v>1</v>
      </c>
      <c r="B4" s="5" t="s">
        <v>2</v>
      </c>
      <c r="C4" s="5" t="s">
        <v>3</v>
      </c>
      <c r="D4" s="5" t="s">
        <v>4</v>
      </c>
      <c r="E4" s="5" t="s">
        <v>5</v>
      </c>
    </row>
    <row r="5" spans="1:5" ht="23.25" customHeight="1" x14ac:dyDescent="0.25">
      <c r="A5" s="6"/>
      <c r="B5" s="7" t="s">
        <v>6</v>
      </c>
      <c r="C5" s="8"/>
      <c r="D5" s="8"/>
      <c r="E5" s="9">
        <f>E6+E15+E32</f>
        <v>65603000000</v>
      </c>
    </row>
    <row r="6" spans="1:5" x14ac:dyDescent="0.25">
      <c r="A6" s="6" t="s">
        <v>7</v>
      </c>
      <c r="B6" s="7" t="s">
        <v>8</v>
      </c>
      <c r="C6" s="8"/>
      <c r="D6" s="10"/>
      <c r="E6" s="11">
        <f>E7+E14</f>
        <v>29870000000</v>
      </c>
    </row>
    <row r="7" spans="1:5" ht="39" x14ac:dyDescent="0.25">
      <c r="A7" s="6">
        <v>1</v>
      </c>
      <c r="B7" s="12" t="s">
        <v>9</v>
      </c>
      <c r="C7" s="8"/>
      <c r="D7" s="10"/>
      <c r="E7" s="13">
        <f>E8+E11</f>
        <v>2369500000</v>
      </c>
    </row>
    <row r="8" spans="1:5" s="17" customFormat="1" ht="37.5" x14ac:dyDescent="0.25">
      <c r="A8" s="14" t="s">
        <v>10</v>
      </c>
      <c r="B8" s="15" t="s">
        <v>11</v>
      </c>
      <c r="C8" s="16">
        <v>1</v>
      </c>
      <c r="D8" s="13">
        <f>D9+D10</f>
        <v>7000000</v>
      </c>
      <c r="E8" s="13">
        <f>D8*C8</f>
        <v>7000000</v>
      </c>
    </row>
    <row r="9" spans="1:5" x14ac:dyDescent="0.25">
      <c r="A9" s="18"/>
      <c r="B9" s="19" t="s">
        <v>12</v>
      </c>
      <c r="C9" s="20">
        <v>1</v>
      </c>
      <c r="D9" s="21">
        <v>5000000</v>
      </c>
      <c r="E9" s="21">
        <v>5000000</v>
      </c>
    </row>
    <row r="10" spans="1:5" x14ac:dyDescent="0.25">
      <c r="A10" s="18"/>
      <c r="B10" s="19" t="s">
        <v>13</v>
      </c>
      <c r="C10" s="20">
        <v>1</v>
      </c>
      <c r="D10" s="21">
        <v>2000000</v>
      </c>
      <c r="E10" s="21">
        <v>2000000</v>
      </c>
    </row>
    <row r="11" spans="1:5" s="22" customFormat="1" ht="58.5" x14ac:dyDescent="0.25">
      <c r="A11" s="14" t="s">
        <v>10</v>
      </c>
      <c r="B11" s="12" t="s">
        <v>14</v>
      </c>
      <c r="C11" s="16">
        <v>675</v>
      </c>
      <c r="D11" s="13">
        <v>3500000</v>
      </c>
      <c r="E11" s="13">
        <f>E12+E13</f>
        <v>2362500000</v>
      </c>
    </row>
    <row r="12" spans="1:5" x14ac:dyDescent="0.25">
      <c r="A12" s="18"/>
      <c r="B12" s="19" t="s">
        <v>12</v>
      </c>
      <c r="C12" s="20">
        <v>675</v>
      </c>
      <c r="D12" s="21">
        <v>3000000</v>
      </c>
      <c r="E12" s="21">
        <f>D12*C12</f>
        <v>2025000000</v>
      </c>
    </row>
    <row r="13" spans="1:5" x14ac:dyDescent="0.25">
      <c r="A13" s="18"/>
      <c r="B13" s="19" t="s">
        <v>13</v>
      </c>
      <c r="C13" s="20">
        <v>675</v>
      </c>
      <c r="D13" s="21">
        <v>500000</v>
      </c>
      <c r="E13" s="21">
        <f>D13*C13</f>
        <v>337500000</v>
      </c>
    </row>
    <row r="14" spans="1:5" s="23" customFormat="1" ht="78" x14ac:dyDescent="0.25">
      <c r="A14" s="6">
        <v>2</v>
      </c>
      <c r="B14" s="12" t="s">
        <v>15</v>
      </c>
      <c r="C14" s="13">
        <f>44047+10954</f>
        <v>55001</v>
      </c>
      <c r="D14" s="13">
        <v>500000</v>
      </c>
      <c r="E14" s="13">
        <f>C14*D14</f>
        <v>27500500000</v>
      </c>
    </row>
    <row r="15" spans="1:5" s="23" customFormat="1" x14ac:dyDescent="0.25">
      <c r="A15" s="6" t="s">
        <v>16</v>
      </c>
      <c r="B15" s="7" t="s">
        <v>17</v>
      </c>
      <c r="C15" s="8"/>
      <c r="D15" s="11"/>
      <c r="E15" s="11">
        <f>E16+E20+E28</f>
        <v>34595000000</v>
      </c>
    </row>
    <row r="16" spans="1:5" s="17" customFormat="1" ht="39" x14ac:dyDescent="0.25">
      <c r="A16" s="14">
        <v>1</v>
      </c>
      <c r="B16" s="24" t="s">
        <v>18</v>
      </c>
      <c r="C16" s="25"/>
      <c r="D16" s="26"/>
      <c r="E16" s="13">
        <f>E17</f>
        <v>2362500000</v>
      </c>
    </row>
    <row r="17" spans="1:5" s="23" customFormat="1" ht="76.5" x14ac:dyDescent="0.25">
      <c r="A17" s="6" t="s">
        <v>10</v>
      </c>
      <c r="B17" s="7" t="s">
        <v>19</v>
      </c>
      <c r="C17" s="8">
        <v>675</v>
      </c>
      <c r="D17" s="11"/>
      <c r="E17" s="11">
        <f>E18+E19</f>
        <v>2362500000</v>
      </c>
    </row>
    <row r="18" spans="1:5" x14ac:dyDescent="0.25">
      <c r="A18" s="18"/>
      <c r="B18" s="19" t="s">
        <v>12</v>
      </c>
      <c r="C18" s="20">
        <v>675</v>
      </c>
      <c r="D18" s="21">
        <v>3000000</v>
      </c>
      <c r="E18" s="21">
        <f>D18*C18</f>
        <v>2025000000</v>
      </c>
    </row>
    <row r="19" spans="1:5" x14ac:dyDescent="0.25">
      <c r="A19" s="18"/>
      <c r="B19" s="19" t="s">
        <v>13</v>
      </c>
      <c r="C19" s="20">
        <v>675</v>
      </c>
      <c r="D19" s="21">
        <v>500000</v>
      </c>
      <c r="E19" s="21">
        <f>D19*C19</f>
        <v>337500000</v>
      </c>
    </row>
    <row r="20" spans="1:5" s="22" customFormat="1" ht="19.5" x14ac:dyDescent="0.25">
      <c r="A20" s="14">
        <v>2</v>
      </c>
      <c r="B20" s="24" t="s">
        <v>20</v>
      </c>
      <c r="C20" s="16"/>
      <c r="D20" s="13"/>
      <c r="E20" s="13">
        <f>E21+E24+E27</f>
        <v>29870000000</v>
      </c>
    </row>
    <row r="21" spans="1:5" ht="56.25" x14ac:dyDescent="0.25">
      <c r="A21" s="18" t="s">
        <v>10</v>
      </c>
      <c r="B21" s="7" t="s">
        <v>21</v>
      </c>
      <c r="C21" s="8">
        <v>1</v>
      </c>
      <c r="D21" s="11">
        <v>7000000</v>
      </c>
      <c r="E21" s="11">
        <f>D21*C21</f>
        <v>7000000</v>
      </c>
    </row>
    <row r="22" spans="1:5" x14ac:dyDescent="0.25">
      <c r="A22" s="18"/>
      <c r="B22" s="19" t="s">
        <v>12</v>
      </c>
      <c r="C22" s="20">
        <v>1</v>
      </c>
      <c r="D22" s="21">
        <v>5000000</v>
      </c>
      <c r="E22" s="21">
        <v>5000000</v>
      </c>
    </row>
    <row r="23" spans="1:5" x14ac:dyDescent="0.25">
      <c r="A23" s="18"/>
      <c r="B23" s="19" t="s">
        <v>13</v>
      </c>
      <c r="C23" s="20">
        <v>1</v>
      </c>
      <c r="D23" s="21">
        <v>2000000</v>
      </c>
      <c r="E23" s="21">
        <v>2000000</v>
      </c>
    </row>
    <row r="24" spans="1:5" ht="76.5" x14ac:dyDescent="0.25">
      <c r="A24" s="18" t="s">
        <v>10</v>
      </c>
      <c r="B24" s="7" t="s">
        <v>22</v>
      </c>
      <c r="C24" s="8">
        <v>675</v>
      </c>
      <c r="D24" s="21"/>
      <c r="E24" s="11">
        <f>E25+E26</f>
        <v>2362500000</v>
      </c>
    </row>
    <row r="25" spans="1:5" x14ac:dyDescent="0.25">
      <c r="A25" s="6"/>
      <c r="B25" s="19" t="s">
        <v>12</v>
      </c>
      <c r="C25" s="20">
        <v>675</v>
      </c>
      <c r="D25" s="21">
        <v>3000000</v>
      </c>
      <c r="E25" s="21">
        <f>D25*C25</f>
        <v>2025000000</v>
      </c>
    </row>
    <row r="26" spans="1:5" x14ac:dyDescent="0.25">
      <c r="A26" s="18"/>
      <c r="B26" s="19" t="s">
        <v>13</v>
      </c>
      <c r="C26" s="20">
        <v>675</v>
      </c>
      <c r="D26" s="21">
        <v>500000</v>
      </c>
      <c r="E26" s="21">
        <f>D26*C26</f>
        <v>337500000</v>
      </c>
    </row>
    <row r="27" spans="1:5" ht="78" x14ac:dyDescent="0.25">
      <c r="A27" s="18" t="s">
        <v>10</v>
      </c>
      <c r="B27" s="12" t="s">
        <v>23</v>
      </c>
      <c r="C27" s="13">
        <f>44047+10954</f>
        <v>55001</v>
      </c>
      <c r="D27" s="11">
        <v>500000</v>
      </c>
      <c r="E27" s="11">
        <f>D27*C27</f>
        <v>27500500000</v>
      </c>
    </row>
    <row r="28" spans="1:5" s="22" customFormat="1" ht="43.5" customHeight="1" x14ac:dyDescent="0.25">
      <c r="A28" s="14">
        <v>3</v>
      </c>
      <c r="B28" s="24" t="s">
        <v>24</v>
      </c>
      <c r="C28" s="16"/>
      <c r="D28" s="13"/>
      <c r="E28" s="13">
        <f>E29</f>
        <v>2362500000</v>
      </c>
    </row>
    <row r="29" spans="1:5" ht="75.75" x14ac:dyDescent="0.25">
      <c r="A29" s="6" t="s">
        <v>10</v>
      </c>
      <c r="B29" s="7" t="s">
        <v>25</v>
      </c>
      <c r="C29" s="9">
        <v>675</v>
      </c>
      <c r="D29" s="21"/>
      <c r="E29" s="11">
        <f>E30+E31</f>
        <v>2362500000</v>
      </c>
    </row>
    <row r="30" spans="1:5" x14ac:dyDescent="0.25">
      <c r="A30" s="18"/>
      <c r="B30" s="19" t="s">
        <v>12</v>
      </c>
      <c r="C30" s="27">
        <v>675</v>
      </c>
      <c r="D30" s="21">
        <v>3000000</v>
      </c>
      <c r="E30" s="21">
        <f>D30*C30</f>
        <v>2025000000</v>
      </c>
    </row>
    <row r="31" spans="1:5" x14ac:dyDescent="0.25">
      <c r="A31" s="18"/>
      <c r="B31" s="19" t="s">
        <v>13</v>
      </c>
      <c r="C31" s="27">
        <v>675</v>
      </c>
      <c r="D31" s="28">
        <v>500000</v>
      </c>
      <c r="E31" s="21">
        <f>D31*C31</f>
        <v>337500000</v>
      </c>
    </row>
    <row r="32" spans="1:5" ht="37.5" x14ac:dyDescent="0.25">
      <c r="A32" s="5" t="s">
        <v>26</v>
      </c>
      <c r="B32" s="29" t="s">
        <v>27</v>
      </c>
      <c r="C32" s="5">
        <f>SUM(C33:C33)</f>
        <v>569</v>
      </c>
      <c r="D32" s="30"/>
      <c r="E32" s="30">
        <f>SUM(E33:E33)</f>
        <v>1138000000</v>
      </c>
    </row>
    <row r="33" spans="1:5" ht="37.5" x14ac:dyDescent="0.25">
      <c r="A33" s="31"/>
      <c r="B33" s="32" t="s">
        <v>28</v>
      </c>
      <c r="C33" s="31">
        <f>118+451</f>
        <v>569</v>
      </c>
      <c r="D33" s="33">
        <v>2000000</v>
      </c>
      <c r="E33" s="33">
        <f>D33*C33</f>
        <v>1138000000</v>
      </c>
    </row>
  </sheetData>
  <mergeCells count="2">
    <mergeCell ref="A2:E2"/>
    <mergeCell ref="A3:E3"/>
  </mergeCells>
  <printOptions horizontalCentered="1"/>
  <pageMargins left="0.25" right="0.25" top="0.25" bottom="0.25" header="0.25" footer="0.2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DỰ TOÁN năm chẵn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2025-10-15T03:35:20Z</dcterms:created>
  <dcterms:modified xsi:type="dcterms:W3CDTF">2025-10-15T03:35:43Z</dcterms:modified>
</cp:coreProperties>
</file>